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ème Environnement\Etudes\E2025\E2025-2 Châteauneuf Baumerie PAC\E2025-2 calculs\calculs janvier 2025 v1\"/>
    </mc:Choice>
  </mc:AlternateContent>
  <xr:revisionPtr revIDLastSave="0" documentId="13_ncr:1_{28E0CB97-A375-4EF0-BBAA-FA9CFA5831BA}" xr6:coauthVersionLast="47" xr6:coauthVersionMax="47" xr10:uidLastSave="{00000000-0000-0000-0000-000000000000}"/>
  <bookViews>
    <workbookView xWindow="-120" yWindow="-120" windowWidth="29040" windowHeight="15840" xr2:uid="{D75A4029-5635-4FBE-BBCF-9E8E0134010F}"/>
  </bookViews>
  <sheets>
    <sheet name="calcul coeff LL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9" i="2"/>
  <c r="I8" i="2"/>
  <c r="J10" i="2"/>
  <c r="J11" i="2"/>
  <c r="I11" i="2" l="1"/>
  <c r="K9" i="2"/>
  <c r="K8" i="2"/>
  <c r="K10" i="2"/>
  <c r="K11" i="2" l="1"/>
  <c r="L11" i="2" s="1"/>
</calcChain>
</file>

<file path=xl/sharedStrings.xml><?xml version="1.0" encoding="utf-8"?>
<sst xmlns="http://schemas.openxmlformats.org/spreadsheetml/2006/main" count="15" uniqueCount="15">
  <si>
    <t>Calcul de surface active / Lots libres</t>
  </si>
  <si>
    <t>Lot n°</t>
  </si>
  <si>
    <t>xx</t>
  </si>
  <si>
    <t xml:space="preserve">Nature des surfaces </t>
  </si>
  <si>
    <t>Surfaces imperméables : constructions, enrobés, terrasse carrelée, piscine…</t>
  </si>
  <si>
    <t>Coefficient de ruissellement</t>
  </si>
  <si>
    <t>Surfaces actives (m²)</t>
  </si>
  <si>
    <t>Superficie du lot (m²)</t>
  </si>
  <si>
    <t>Total</t>
  </si>
  <si>
    <t>Surface maximale par nature (m²)</t>
  </si>
  <si>
    <t>Surfaces partiellements perméables : pavés joints sable ou enherbés, terrasse sur plots, empierrements…</t>
  </si>
  <si>
    <t>Surfaces complètement perméables : surfaces en herbe, massifs…</t>
  </si>
  <si>
    <t>Coefficient projet</t>
  </si>
  <si>
    <t>Seules les cases en vert sont à remplir</t>
  </si>
  <si>
    <t>Pourcentage de la parcelle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</si>
</sst>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  <color rgb="FF00B05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ED92-CE35-4F34-AAB9-A2EBD92EDACF}">
  <sheetPr>
    <pageSetUpPr fitToPage="1"/>
  </sheetPr>
  <dimension ref="A1:AF35"/>
  <sheetViews>
    <sheetView tabSelected="1" workbookViewId="0">
      <selection activeCell="H16" sqref="H16"/>
    </sheetView>
  </sheetViews>
  <sheetFormatPr baseColWidth="10" defaultRowHeight="18.75" x14ac:dyDescent="0.3"/>
  <cols>
    <col min="1" max="1" width="11.42578125" style="2"/>
    <col min="2" max="2" width="11.42578125" style="2" customWidth="1"/>
    <col min="3" max="7" width="11.42578125" style="2"/>
    <col min="8" max="11" width="27.7109375" style="6" customWidth="1"/>
    <col min="12" max="12" width="30.5703125" style="2" customWidth="1"/>
  </cols>
  <sheetData>
    <row r="1" spans="2:32" x14ac:dyDescent="0.3"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2" ht="23.25" customHeight="1" x14ac:dyDescent="0.3">
      <c r="B2" s="3" t="s">
        <v>0</v>
      </c>
      <c r="C2" s="3"/>
      <c r="D2" s="3"/>
      <c r="E2" s="4"/>
      <c r="F2" s="5"/>
      <c r="G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32" ht="23.25" customHeight="1" x14ac:dyDescent="0.3">
      <c r="B3" s="5"/>
      <c r="C3" s="5"/>
      <c r="D3" s="5"/>
      <c r="E3" s="5"/>
      <c r="F3" s="5"/>
      <c r="G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2" ht="23.25" customHeight="1" x14ac:dyDescent="0.3">
      <c r="B4" s="16" t="s">
        <v>1</v>
      </c>
      <c r="C4" s="16"/>
      <c r="D4" s="16"/>
      <c r="E4" s="7" t="s">
        <v>2</v>
      </c>
      <c r="F4" s="5"/>
      <c r="G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2" ht="23.25" customHeight="1" x14ac:dyDescent="0.3">
      <c r="B5" s="16" t="s">
        <v>7</v>
      </c>
      <c r="C5" s="16"/>
      <c r="D5" s="16"/>
      <c r="E5" s="7">
        <v>500</v>
      </c>
      <c r="F5" s="5"/>
      <c r="G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2" ht="23.25" customHeight="1" x14ac:dyDescent="0.3">
      <c r="B6" s="5"/>
      <c r="C6" s="5"/>
      <c r="D6" s="5"/>
      <c r="E6" s="5"/>
      <c r="F6" s="5"/>
      <c r="G6" s="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2:32" ht="48.75" customHeight="1" x14ac:dyDescent="0.3">
      <c r="B7" s="17" t="s">
        <v>3</v>
      </c>
      <c r="C7" s="17"/>
      <c r="D7" s="17"/>
      <c r="E7" s="17"/>
      <c r="F7" s="17"/>
      <c r="G7" s="17"/>
      <c r="H7" s="9" t="s">
        <v>5</v>
      </c>
      <c r="I7" s="9" t="s">
        <v>14</v>
      </c>
      <c r="J7" s="9" t="s">
        <v>9</v>
      </c>
      <c r="K7" s="8" t="s">
        <v>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2" ht="48.75" customHeight="1" x14ac:dyDescent="0.3">
      <c r="B8" s="18" t="s">
        <v>4</v>
      </c>
      <c r="C8" s="18"/>
      <c r="D8" s="18"/>
      <c r="E8" s="18"/>
      <c r="F8" s="18"/>
      <c r="G8" s="18"/>
      <c r="H8" s="10">
        <v>1</v>
      </c>
      <c r="I8" s="10">
        <f>J8/J11*100</f>
        <v>40</v>
      </c>
      <c r="J8" s="19">
        <v>200</v>
      </c>
      <c r="K8" s="8">
        <f>J8*H8</f>
        <v>200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2:32" ht="48.75" customHeight="1" x14ac:dyDescent="0.3">
      <c r="B9" s="18" t="s">
        <v>10</v>
      </c>
      <c r="C9" s="18"/>
      <c r="D9" s="18"/>
      <c r="E9" s="18"/>
      <c r="F9" s="18"/>
      <c r="G9" s="18"/>
      <c r="H9" s="10">
        <v>0.5</v>
      </c>
      <c r="I9" s="10">
        <f>J9/J11*100</f>
        <v>15</v>
      </c>
      <c r="J9" s="19">
        <v>75</v>
      </c>
      <c r="K9" s="8">
        <f t="shared" ref="K9:K10" si="0">J9*H9</f>
        <v>37.5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2:32" ht="48.75" customHeight="1" x14ac:dyDescent="0.3">
      <c r="B10" s="18" t="s">
        <v>11</v>
      </c>
      <c r="C10" s="18"/>
      <c r="D10" s="18"/>
      <c r="E10" s="18"/>
      <c r="F10" s="18"/>
      <c r="G10" s="18"/>
      <c r="H10" s="8">
        <v>0.2</v>
      </c>
      <c r="I10" s="8">
        <f>J10/J11*100</f>
        <v>45</v>
      </c>
      <c r="J10" s="8">
        <f>J11-J8-J9</f>
        <v>225</v>
      </c>
      <c r="K10" s="8">
        <f t="shared" si="0"/>
        <v>45</v>
      </c>
      <c r="L10" s="8" t="s">
        <v>12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2:32" ht="48.75" customHeight="1" x14ac:dyDescent="0.3">
      <c r="B11" s="12" t="s">
        <v>8</v>
      </c>
      <c r="C11" s="13"/>
      <c r="D11" s="13"/>
      <c r="E11" s="13"/>
      <c r="F11" s="13"/>
      <c r="G11" s="14"/>
      <c r="H11" s="9"/>
      <c r="I11" s="9">
        <f>SUM(I8:I10)</f>
        <v>100</v>
      </c>
      <c r="J11" s="8">
        <f>E5</f>
        <v>500</v>
      </c>
      <c r="K11" s="8">
        <f>SUM(K8:K10)</f>
        <v>282.5</v>
      </c>
      <c r="L11" s="11">
        <f>K11/J11</f>
        <v>0.56499999999999995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2:32" x14ac:dyDescent="0.3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2" x14ac:dyDescent="0.3">
      <c r="B13" s="15" t="s">
        <v>13</v>
      </c>
      <c r="C13" s="15"/>
      <c r="D13" s="15"/>
      <c r="E13" s="15"/>
      <c r="F13" s="15"/>
      <c r="G13" s="15"/>
      <c r="H13" s="15"/>
      <c r="I13" s="15"/>
      <c r="J13" s="15"/>
      <c r="K13" s="1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2" x14ac:dyDescent="0.3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2" x14ac:dyDescent="0.3"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2" x14ac:dyDescent="0.3"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3:32" x14ac:dyDescent="0.3"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3:32" x14ac:dyDescent="0.3"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3:32" x14ac:dyDescent="0.3"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3:32" x14ac:dyDescent="0.3"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3:32" x14ac:dyDescent="0.3"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3:32" x14ac:dyDescent="0.3"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3:32" x14ac:dyDescent="0.3"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3:32" x14ac:dyDescent="0.3"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3:32" x14ac:dyDescent="0.3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3:32" x14ac:dyDescent="0.3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3:32" x14ac:dyDescent="0.3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3:32" x14ac:dyDescent="0.3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3:32" x14ac:dyDescent="0.3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3:32" x14ac:dyDescent="0.3"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3:32" x14ac:dyDescent="0.3"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3:32" x14ac:dyDescent="0.3"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3:32" x14ac:dyDescent="0.3"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3:32" x14ac:dyDescent="0.3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3:32" x14ac:dyDescent="0.3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</sheetData>
  <mergeCells count="8">
    <mergeCell ref="B11:G11"/>
    <mergeCell ref="B13:K13"/>
    <mergeCell ref="B4:D4"/>
    <mergeCell ref="B5:D5"/>
    <mergeCell ref="B7:G7"/>
    <mergeCell ref="B8:G8"/>
    <mergeCell ref="B9:G9"/>
    <mergeCell ref="B10:G10"/>
  </mergeCells>
  <conditionalFormatting sqref="L11">
    <cfRule type="cellIs" dxfId="4" priority="1" operator="equal">
      <formula>0.52</formula>
    </cfRule>
    <cfRule type="cellIs" dxfId="3" priority="2" operator="greaterThan">
      <formula>0.52</formula>
    </cfRule>
    <cfRule type="cellIs" dxfId="2" priority="3" operator="greaterThan">
      <formula>0.61</formula>
    </cfRule>
    <cfRule type="cellIs" dxfId="1" priority="4" operator="greaterThan">
      <formula>0.52</formula>
    </cfRule>
    <cfRule type="cellIs" dxfId="0" priority="5" operator="lessThan">
      <formula>0.52</formula>
    </cfRule>
  </conditionalFormatting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coeff 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 b</dc:creator>
  <cp:lastModifiedBy>jr b</cp:lastModifiedBy>
  <cp:lastPrinted>2026-02-10T18:17:10Z</cp:lastPrinted>
  <dcterms:created xsi:type="dcterms:W3CDTF">2024-02-15T08:08:41Z</dcterms:created>
  <dcterms:modified xsi:type="dcterms:W3CDTF">2026-04-13T17:09:38Z</dcterms:modified>
</cp:coreProperties>
</file>